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oopsp-my.sharepoint.com/personal/silvana_sousa_sescoopsp_coop_br/Documents/SESCOOP/5 - Licitações 2022/Agencia de Publicidade/Planilhas de avaliação/"/>
    </mc:Choice>
  </mc:AlternateContent>
  <xr:revisionPtr revIDLastSave="3" documentId="13_ncr:1_{1066F396-883C-4B24-80E2-46C5C09B0E97}" xr6:coauthVersionLast="47" xr6:coauthVersionMax="47" xr10:uidLastSave="{69E40942-0317-4F81-83BF-CF0DF9B82A22}"/>
  <bookViews>
    <workbookView xWindow="-120" yWindow="-120" windowWidth="20730" windowHeight="11160" tabRatio="762" xr2:uid="{00000000-000D-0000-FFFF-FFFF00000000}"/>
  </bookViews>
  <sheets>
    <sheet name="TOTAL - PONTUAÇÃO PREÇO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4" l="1"/>
  <c r="J7" i="14"/>
  <c r="J9" i="14"/>
  <c r="J11" i="14"/>
  <c r="J13" i="14"/>
  <c r="L13" i="14" l="1"/>
  <c r="H13" i="14"/>
  <c r="F13" i="14"/>
  <c r="L11" i="14"/>
  <c r="H11" i="14"/>
  <c r="F11" i="14"/>
  <c r="L9" i="14"/>
  <c r="H9" i="14"/>
  <c r="L7" i="14"/>
  <c r="H7" i="14"/>
  <c r="F7" i="14"/>
  <c r="L6" i="14"/>
  <c r="J6" i="14"/>
  <c r="H6" i="14"/>
  <c r="F6" i="14"/>
  <c r="M14" i="14"/>
  <c r="L5" i="14"/>
  <c r="J5" i="14"/>
  <c r="H5" i="14"/>
  <c r="F5" i="14"/>
  <c r="F14" i="14" l="1"/>
  <c r="H14" i="14"/>
  <c r="J14" i="14"/>
  <c r="L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PRESIDENTE</author>
  </authors>
  <commentList>
    <comment ref="E7" authorId="0" shapeId="0" xr:uid="{FD2E2837-E869-4615-A21D-27E3F88C1598}">
      <text>
        <r>
          <rPr>
            <sz val="9"/>
            <color indexed="81"/>
            <rFont val="Segoe UI"/>
            <family val="2"/>
          </rPr>
          <t xml:space="preserve">Neste </t>
        </r>
        <r>
          <rPr>
            <b/>
            <sz val="9"/>
            <color indexed="81"/>
            <rFont val="Segoe UI"/>
            <family val="2"/>
          </rPr>
          <t>exemplo</t>
        </r>
        <r>
          <rPr>
            <sz val="9"/>
            <color indexed="81"/>
            <rFont val="Segoe UI"/>
            <family val="2"/>
          </rPr>
          <t>, a Agência A ofertou desconto de 70% para este item.</t>
        </r>
      </text>
    </comment>
    <comment ref="E9" authorId="0" shapeId="0" xr:uid="{A73ECB32-F1BE-4959-9CCC-DD12BF076F69}">
      <text>
        <r>
          <rPr>
            <sz val="9"/>
            <color indexed="81"/>
            <rFont val="Segoe UI"/>
            <family val="2"/>
          </rPr>
          <t xml:space="preserve">Neste </t>
        </r>
        <r>
          <rPr>
            <b/>
            <sz val="9"/>
            <color indexed="81"/>
            <rFont val="Segoe UI"/>
            <family val="2"/>
          </rPr>
          <t>exemplo</t>
        </r>
        <r>
          <rPr>
            <sz val="9"/>
            <color indexed="81"/>
            <rFont val="Segoe UI"/>
            <family val="2"/>
          </rPr>
          <t>, a Agência A irá cobrar 0% de honorários para este item.</t>
        </r>
      </text>
    </comment>
    <comment ref="E11" authorId="0" shapeId="0" xr:uid="{19546325-A283-4A04-A5E2-AF2B1785C128}">
      <text>
        <r>
          <rPr>
            <sz val="9"/>
            <color indexed="81"/>
            <rFont val="Segoe UI"/>
            <family val="2"/>
          </rPr>
          <t xml:space="preserve">Neste </t>
        </r>
        <r>
          <rPr>
            <b/>
            <sz val="9"/>
            <color indexed="81"/>
            <rFont val="Segoe UI"/>
            <family val="2"/>
          </rPr>
          <t>exemplo,</t>
        </r>
        <r>
          <rPr>
            <sz val="9"/>
            <color indexed="81"/>
            <rFont val="Segoe UI"/>
            <family val="2"/>
          </rPr>
          <t xml:space="preserve"> a Agência A irá cobrar 0% de honorários para este item.</t>
        </r>
      </text>
    </comment>
    <comment ref="E13" authorId="0" shapeId="0" xr:uid="{DBD3A5C5-7B18-44A6-9CA6-7E94B7ED5F32}">
      <text>
        <r>
          <rPr>
            <sz val="9"/>
            <color indexed="81"/>
            <rFont val="Segoe UI"/>
            <family val="2"/>
          </rPr>
          <t>Neste exemplo, a Agência A irá repassar 2% do desconto-padrão para este item.</t>
        </r>
      </text>
    </comment>
  </commentList>
</comments>
</file>

<file path=xl/sharedStrings.xml><?xml version="1.0" encoding="utf-8"?>
<sst xmlns="http://schemas.openxmlformats.org/spreadsheetml/2006/main" count="33" uniqueCount="28">
  <si>
    <t>-</t>
  </si>
  <si>
    <t>QUESITOS AVALIADOS</t>
  </si>
  <si>
    <t>DESCONTO / HONORÁRIOS / REPASSE</t>
  </si>
  <si>
    <t>NOTAS (N)</t>
  </si>
  <si>
    <t xml:space="preserve">Pontuação máxima </t>
  </si>
  <si>
    <t>Desconto igual 0,0%
N1 = 0,0</t>
  </si>
  <si>
    <t>Desconto superior a 0,0% até 30,0%
N1 = 0,46 x Desconto</t>
  </si>
  <si>
    <t>Desconto superior a 30,0% até 60,0%
N1 = 0,48 x Desconto</t>
  </si>
  <si>
    <t>Desconto superior a 60,0% até 70,0%
N1 = 0,5 x Desconto</t>
  </si>
  <si>
    <r>
      <t>b)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 xml:space="preserve">Percentual de honorários incidente sobre os custos de serviços de terceiros, cuja </t>
    </r>
    <r>
      <rPr>
        <i/>
        <sz val="9"/>
        <color theme="1"/>
        <rFont val="Arial"/>
        <family val="2"/>
      </rPr>
      <t xml:space="preserve">utilização </t>
    </r>
    <r>
      <rPr>
        <sz val="9"/>
        <color theme="1"/>
        <rFont val="Arial"/>
        <family val="2"/>
      </rPr>
      <t>proporcione à agência desconto-padrão concedido por veículos de divulgação.</t>
    </r>
  </si>
  <si>
    <t>Honorários iguais ou superiores a 15%
N2 = 0,0</t>
  </si>
  <si>
    <t xml:space="preserve">Honorários inferiores a 15%
N3 = 2,0 x (15,0 – Honorários) </t>
  </si>
  <si>
    <r>
      <t>c)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Percentual de honorários incidente sobre os custos de serviços de terceiros, cuja utilização NÃO proporcione à agência desconto-padrão concedido por veículos de divulgação.</t>
    </r>
  </si>
  <si>
    <t>Honorários iguais ou superiores a 15%
N3 = 0,0</t>
  </si>
  <si>
    <t>Honorários inferiores a 15%
N2 = 1,6 x (15 – Honorários)</t>
  </si>
  <si>
    <r>
      <t>d)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Percentual de repasse do desconto-padrão de agência a ser concedido pelos veículos de divulgação (em pontos percentuais)</t>
    </r>
  </si>
  <si>
    <t>Repasse igual 0,0%
N4 = 0,0</t>
  </si>
  <si>
    <t xml:space="preserve">Repasse superior a 0,0% até 2,0%
N4 = 5,5 x Repasse </t>
  </si>
  <si>
    <t>PONTUAÇÃO TOTAL DA PROPOSTA DE PREÇOS</t>
  </si>
  <si>
    <t>PONTUAÇÃO AGENCIA A</t>
  </si>
  <si>
    <t>PONTUAÇÃO AGENCIA B</t>
  </si>
  <si>
    <t>PONTUAÇÃO AGENCIA C</t>
  </si>
  <si>
    <t>PONTUAÇÃO AGENCIA D</t>
  </si>
  <si>
    <t>VALOR AGENCIA A (Inserir desconto sem %)</t>
  </si>
  <si>
    <t>VALOR AGENCIA D (Inserir desconto sem %)</t>
  </si>
  <si>
    <t>VALOR AGENCIA C (Inserir desconto sem %)</t>
  </si>
  <si>
    <t>VALOR AGENCIA B (Inserir desconto sem %)</t>
  </si>
  <si>
    <r>
      <t>a)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Percentual de desconto sobre os custos internos, baseado na tabela de preços do Sindicato das Agências de Propaganda de SP.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</si>
</sst>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0" xfId="0" applyFont="1"/>
    <xf numFmtId="164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7" fillId="4" borderId="31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wrapText="1" indent="2"/>
    </xf>
    <xf numFmtId="0" fontId="3" fillId="0" borderId="25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26" xfId="0" applyFont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B2:M14"/>
  <sheetViews>
    <sheetView showGridLines="0" tabSelected="1" topLeftCell="A10" zoomScale="119" zoomScaleNormal="119" zoomScaleSheetLayoutView="100" workbookViewId="0">
      <selection activeCell="D8" sqref="D8"/>
    </sheetView>
  </sheetViews>
  <sheetFormatPr defaultRowHeight="15" x14ac:dyDescent="0.25"/>
  <cols>
    <col min="1" max="1" width="3.7109375" customWidth="1"/>
    <col min="2" max="2" width="7.140625" customWidth="1"/>
    <col min="3" max="3" width="35.42578125" customWidth="1"/>
    <col min="4" max="4" width="21.42578125" customWidth="1"/>
    <col min="5" max="5" width="15.140625" style="1" bestFit="1" customWidth="1"/>
    <col min="6" max="6" width="12.7109375" style="1" customWidth="1"/>
    <col min="7" max="7" width="15.140625" style="1" bestFit="1" customWidth="1"/>
    <col min="8" max="8" width="12.7109375" style="1" customWidth="1"/>
    <col min="9" max="9" width="15.140625" style="1" bestFit="1" customWidth="1"/>
    <col min="10" max="10" width="12.7109375" style="1" customWidth="1"/>
    <col min="11" max="11" width="15.140625" style="1" bestFit="1" customWidth="1"/>
    <col min="12" max="12" width="12.7109375" style="1" customWidth="1"/>
    <col min="13" max="13" width="13" style="1" customWidth="1"/>
  </cols>
  <sheetData>
    <row r="2" spans="2:13" ht="17.25" customHeight="1" thickBot="1" x14ac:dyDescent="0.3">
      <c r="C2" s="8"/>
      <c r="D2" s="8"/>
    </row>
    <row r="3" spans="2:13" ht="37.5" customHeight="1" thickBot="1" x14ac:dyDescent="0.3">
      <c r="B3" s="51" t="s">
        <v>1</v>
      </c>
      <c r="C3" s="11" t="s">
        <v>2</v>
      </c>
      <c r="D3" s="12" t="s">
        <v>3</v>
      </c>
      <c r="E3" s="27" t="s">
        <v>23</v>
      </c>
      <c r="F3" s="14" t="s">
        <v>19</v>
      </c>
      <c r="G3" s="27" t="s">
        <v>26</v>
      </c>
      <c r="H3" s="14" t="s">
        <v>20</v>
      </c>
      <c r="I3" s="27" t="s">
        <v>25</v>
      </c>
      <c r="J3" s="13" t="s">
        <v>21</v>
      </c>
      <c r="K3" s="27" t="s">
        <v>24</v>
      </c>
      <c r="L3" s="14" t="s">
        <v>22</v>
      </c>
      <c r="M3" s="14" t="s">
        <v>4</v>
      </c>
    </row>
    <row r="4" spans="2:13" ht="24" customHeight="1" x14ac:dyDescent="0.25">
      <c r="B4" s="52"/>
      <c r="C4" s="54" t="s">
        <v>27</v>
      </c>
      <c r="D4" s="4" t="s">
        <v>5</v>
      </c>
      <c r="E4" s="28"/>
      <c r="F4" s="29">
        <v>0</v>
      </c>
      <c r="G4" s="34"/>
      <c r="H4" s="29">
        <v>0</v>
      </c>
      <c r="I4" s="18"/>
      <c r="J4" s="17">
        <v>0</v>
      </c>
      <c r="K4" s="34"/>
      <c r="L4" s="29">
        <v>0</v>
      </c>
      <c r="M4" s="46">
        <v>35</v>
      </c>
    </row>
    <row r="5" spans="2:13" ht="36" x14ac:dyDescent="0.25">
      <c r="B5" s="52"/>
      <c r="C5" s="55"/>
      <c r="D5" s="2" t="s">
        <v>6</v>
      </c>
      <c r="E5" s="30"/>
      <c r="F5" s="31">
        <f>E5*0.46</f>
        <v>0</v>
      </c>
      <c r="G5" s="39"/>
      <c r="H5" s="31">
        <f>G5*0.46</f>
        <v>0</v>
      </c>
      <c r="I5" s="10"/>
      <c r="J5" s="9">
        <f>I5*0.46</f>
        <v>0</v>
      </c>
      <c r="K5" s="39"/>
      <c r="L5" s="31">
        <f>K5*0.46</f>
        <v>0</v>
      </c>
      <c r="M5" s="47"/>
    </row>
    <row r="6" spans="2:13" ht="36" x14ac:dyDescent="0.25">
      <c r="B6" s="52"/>
      <c r="C6" s="55"/>
      <c r="D6" s="2" t="s">
        <v>7</v>
      </c>
      <c r="E6" s="30"/>
      <c r="F6" s="31">
        <f>E6*0.48</f>
        <v>0</v>
      </c>
      <c r="G6" s="39"/>
      <c r="H6" s="31">
        <f>G6*0.48</f>
        <v>0</v>
      </c>
      <c r="I6" s="10"/>
      <c r="J6" s="9">
        <f>I6*0.48</f>
        <v>0</v>
      </c>
      <c r="K6" s="39"/>
      <c r="L6" s="31">
        <f>K6*0.48</f>
        <v>0</v>
      </c>
      <c r="M6" s="47"/>
    </row>
    <row r="7" spans="2:13" ht="36.75" thickBot="1" x14ac:dyDescent="0.3">
      <c r="B7" s="52"/>
      <c r="C7" s="56"/>
      <c r="D7" s="3" t="s">
        <v>8</v>
      </c>
      <c r="E7" s="42">
        <v>70</v>
      </c>
      <c r="F7" s="33">
        <f>E7*0.5</f>
        <v>35</v>
      </c>
      <c r="G7" s="32"/>
      <c r="H7" s="33">
        <f>G7*0.5</f>
        <v>0</v>
      </c>
      <c r="I7" s="19"/>
      <c r="J7" s="20">
        <f>I7*0.5</f>
        <v>0</v>
      </c>
      <c r="K7" s="32"/>
      <c r="L7" s="33">
        <f>K7*0.5</f>
        <v>0</v>
      </c>
      <c r="M7" s="48"/>
    </row>
    <row r="8" spans="2:13" ht="36" x14ac:dyDescent="0.25">
      <c r="B8" s="52"/>
      <c r="C8" s="54" t="s">
        <v>9</v>
      </c>
      <c r="D8" s="4" t="s">
        <v>10</v>
      </c>
      <c r="E8" s="34"/>
      <c r="F8" s="29">
        <v>0</v>
      </c>
      <c r="G8" s="34"/>
      <c r="H8" s="29">
        <v>0</v>
      </c>
      <c r="I8" s="18"/>
      <c r="J8" s="17">
        <v>0</v>
      </c>
      <c r="K8" s="34"/>
      <c r="L8" s="29">
        <v>0</v>
      </c>
      <c r="M8" s="46">
        <v>30</v>
      </c>
    </row>
    <row r="9" spans="2:13" ht="48.75" thickBot="1" x14ac:dyDescent="0.3">
      <c r="B9" s="52"/>
      <c r="C9" s="56"/>
      <c r="D9" s="3" t="s">
        <v>11</v>
      </c>
      <c r="E9" s="42">
        <v>0</v>
      </c>
      <c r="F9" s="33">
        <f>2*(15-E9)</f>
        <v>30</v>
      </c>
      <c r="G9" s="32" t="s">
        <v>0</v>
      </c>
      <c r="H9" s="33" t="e">
        <f>2*(15-G9)</f>
        <v>#VALUE!</v>
      </c>
      <c r="I9" s="19" t="s">
        <v>0</v>
      </c>
      <c r="J9" s="20" t="e">
        <f>2*(15-I9)</f>
        <v>#VALUE!</v>
      </c>
      <c r="K9" s="32" t="s">
        <v>0</v>
      </c>
      <c r="L9" s="33" t="e">
        <f>2*(15-K9)</f>
        <v>#VALUE!</v>
      </c>
      <c r="M9" s="48"/>
    </row>
    <row r="10" spans="2:13" ht="36" x14ac:dyDescent="0.25">
      <c r="B10" s="52"/>
      <c r="C10" s="57" t="s">
        <v>12</v>
      </c>
      <c r="D10" s="7" t="s">
        <v>13</v>
      </c>
      <c r="E10" s="35"/>
      <c r="F10" s="36">
        <v>0</v>
      </c>
      <c r="G10" s="35"/>
      <c r="H10" s="36">
        <v>0</v>
      </c>
      <c r="I10" s="15"/>
      <c r="J10" s="16">
        <v>0</v>
      </c>
      <c r="K10" s="35"/>
      <c r="L10" s="36">
        <v>0</v>
      </c>
      <c r="M10" s="49">
        <v>24</v>
      </c>
    </row>
    <row r="11" spans="2:13" ht="48.75" thickBot="1" x14ac:dyDescent="0.3">
      <c r="B11" s="52"/>
      <c r="C11" s="58"/>
      <c r="D11" s="21" t="s">
        <v>14</v>
      </c>
      <c r="E11" s="43">
        <v>0</v>
      </c>
      <c r="F11" s="38">
        <f>1.6*(15-E11)</f>
        <v>24</v>
      </c>
      <c r="G11" s="37" t="s">
        <v>0</v>
      </c>
      <c r="H11" s="38" t="e">
        <f>1.6*(15-G11)</f>
        <v>#VALUE!</v>
      </c>
      <c r="I11" s="22" t="s">
        <v>0</v>
      </c>
      <c r="J11" s="23" t="e">
        <f>1.6*(15-I11)</f>
        <v>#VALUE!</v>
      </c>
      <c r="K11" s="37" t="s">
        <v>0</v>
      </c>
      <c r="L11" s="38" t="e">
        <f>1.6*(15-K11)</f>
        <v>#VALUE!</v>
      </c>
      <c r="M11" s="50"/>
    </row>
    <row r="12" spans="2:13" ht="24" x14ac:dyDescent="0.25">
      <c r="B12" s="52"/>
      <c r="C12" s="54" t="s">
        <v>15</v>
      </c>
      <c r="D12" s="5" t="s">
        <v>16</v>
      </c>
      <c r="E12" s="34"/>
      <c r="F12" s="29">
        <v>0</v>
      </c>
      <c r="G12" s="34"/>
      <c r="H12" s="29">
        <v>0</v>
      </c>
      <c r="I12" s="18"/>
      <c r="J12" s="17">
        <v>0</v>
      </c>
      <c r="K12" s="34"/>
      <c r="L12" s="29">
        <v>0</v>
      </c>
      <c r="M12" s="46">
        <v>11</v>
      </c>
    </row>
    <row r="13" spans="2:13" ht="36.75" thickBot="1" x14ac:dyDescent="0.3">
      <c r="B13" s="53"/>
      <c r="C13" s="56"/>
      <c r="D13" s="6" t="s">
        <v>17</v>
      </c>
      <c r="E13" s="42">
        <v>2</v>
      </c>
      <c r="F13" s="33">
        <f>E13*5.5</f>
        <v>11</v>
      </c>
      <c r="G13" s="37"/>
      <c r="H13" s="38">
        <f>G13*5.5</f>
        <v>0</v>
      </c>
      <c r="I13" s="22"/>
      <c r="J13" s="23">
        <f>I13*5.5</f>
        <v>0</v>
      </c>
      <c r="K13" s="37"/>
      <c r="L13" s="38">
        <f>K13*5.5</f>
        <v>0</v>
      </c>
      <c r="M13" s="48"/>
    </row>
    <row r="14" spans="2:13" ht="16.5" customHeight="1" thickBot="1" x14ac:dyDescent="0.3">
      <c r="B14" s="44" t="s">
        <v>18</v>
      </c>
      <c r="C14" s="45"/>
      <c r="D14" s="45"/>
      <c r="E14" s="25"/>
      <c r="F14" s="26">
        <f>SUM(F4:F13)</f>
        <v>100</v>
      </c>
      <c r="G14" s="25"/>
      <c r="H14" s="26" t="e">
        <f>SUM(H4:H13)</f>
        <v>#VALUE!</v>
      </c>
      <c r="I14" s="25"/>
      <c r="J14" s="26" t="e">
        <f>SUM(J4:J13)</f>
        <v>#VALUE!</v>
      </c>
      <c r="K14" s="40"/>
      <c r="L14" s="41" t="e">
        <f>SUM(L4:L13)</f>
        <v>#VALUE!</v>
      </c>
      <c r="M14" s="24">
        <f>SUM(M4:M13)</f>
        <v>100</v>
      </c>
    </row>
  </sheetData>
  <mergeCells count="10">
    <mergeCell ref="B14:D14"/>
    <mergeCell ref="M4:M7"/>
    <mergeCell ref="M8:M9"/>
    <mergeCell ref="M10:M11"/>
    <mergeCell ref="M12:M13"/>
    <mergeCell ref="B3:B13"/>
    <mergeCell ref="C4:C7"/>
    <mergeCell ref="C8:C9"/>
    <mergeCell ref="C10:C11"/>
    <mergeCell ref="C12:C13"/>
  </mergeCells>
  <pageMargins left="0.511811024" right="0.511811024" top="0.78740157499999996" bottom="0.78740157499999996" header="0.31496062000000002" footer="0.31496062000000002"/>
  <pageSetup paperSize="9" scale="74" orientation="landscape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2CB19B570A4F4D9CC47A9D284D53A8" ma:contentTypeVersion="11" ma:contentTypeDescription="Crie um novo documento." ma:contentTypeScope="" ma:versionID="31b9020e82a6854707f79e4b53c20c13">
  <xsd:schema xmlns:xsd="http://www.w3.org/2001/XMLSchema" xmlns:xs="http://www.w3.org/2001/XMLSchema" xmlns:p="http://schemas.microsoft.com/office/2006/metadata/properties" xmlns:ns2="efa2c3c8-e1e0-4dd8-ad45-86d7c0757a2a" targetNamespace="http://schemas.microsoft.com/office/2006/metadata/properties" ma:root="true" ma:fieldsID="adec3571bc7aab3f49ce606ae00f8108" ns2:_="">
    <xsd:import namespace="efa2c3c8-e1e0-4dd8-ad45-86d7c0757a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2c3c8-e1e0-4dd8-ad45-86d7c0757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fa2c3c8-e1e0-4dd8-ad45-86d7c0757a2a" xsi:nil="true"/>
  </documentManagement>
</p:properties>
</file>

<file path=customXml/itemProps1.xml><?xml version="1.0" encoding="utf-8"?>
<ds:datastoreItem xmlns:ds="http://schemas.openxmlformats.org/officeDocument/2006/customXml" ds:itemID="{D4BFEEC5-9A4D-4538-8111-AE82715097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61245-84F8-4D59-A747-371295352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2c3c8-e1e0-4dd8-ad45-86d7c0757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940AC6-17A1-45CD-9F3B-AE39B9920339}">
  <ds:schemaRefs>
    <ds:schemaRef ds:uri="http://schemas.microsoft.com/office/2006/metadata/properties"/>
    <ds:schemaRef ds:uri="http://schemas.microsoft.com/office/infopath/2007/PartnerControls"/>
    <ds:schemaRef ds:uri="efa2c3c8-e1e0-4dd8-ad45-86d7c0757a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TOTAL - PONTUAÇÃO PREÇO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PRESIDENTE</dc:creator>
  <cp:keywords/>
  <dc:description/>
  <cp:lastModifiedBy>Silvana Sousa Boava</cp:lastModifiedBy>
  <cp:revision/>
  <dcterms:created xsi:type="dcterms:W3CDTF">2021-08-12T17:41:14Z</dcterms:created>
  <dcterms:modified xsi:type="dcterms:W3CDTF">2022-05-26T17:01:52Z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0x0101006D2CB19B570A4F4D9CC47A9D284D53A8</vt:lpwstr>
  </property>
  <property fmtid="{D5CDD505-2E9C-101B-9397-08002B2CF9AE}" pid="3" name="Order">
    <vt:r8>22951800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